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NEWSLETTER\"/>
    </mc:Choice>
  </mc:AlternateContent>
  <bookViews>
    <workbookView xWindow="0" yWindow="0" windowWidth="16392" windowHeight="6564"/>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E31" i="1"/>
  <c r="D31" i="1"/>
  <c r="C31" i="1"/>
  <c r="B31" i="1"/>
  <c r="F13" i="1"/>
  <c r="E13" i="1"/>
  <c r="D13" i="1"/>
  <c r="F35" i="1" l="1"/>
  <c r="E35" i="1"/>
  <c r="D35" i="1"/>
  <c r="F17" i="1"/>
  <c r="E17" i="1"/>
  <c r="D17" i="1"/>
  <c r="C12" i="1" l="1"/>
  <c r="B35" i="1" l="1"/>
  <c r="F34" i="1"/>
  <c r="E34" i="1"/>
  <c r="D34" i="1"/>
  <c r="C34" i="1"/>
  <c r="F33" i="1"/>
  <c r="E33" i="1"/>
  <c r="D33" i="1"/>
  <c r="C33" i="1"/>
  <c r="F32" i="1"/>
  <c r="E32" i="1"/>
  <c r="D32" i="1"/>
  <c r="C32"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C35" i="1" s="1"/>
  <c r="B17" i="1"/>
  <c r="F16" i="1"/>
  <c r="E16" i="1"/>
  <c r="D16" i="1"/>
  <c r="C16" i="1"/>
  <c r="F15" i="1"/>
  <c r="E15" i="1"/>
  <c r="D15" i="1"/>
  <c r="C15" i="1"/>
  <c r="F14" i="1"/>
  <c r="E14" i="1"/>
  <c r="D14" i="1"/>
  <c r="C14" i="1"/>
  <c r="F12" i="1"/>
  <c r="E12" i="1"/>
  <c r="D12" i="1"/>
  <c r="F11" i="1" l="1"/>
  <c r="D11" i="1"/>
  <c r="D10" i="1"/>
  <c r="E11" i="1"/>
  <c r="E10" i="1"/>
  <c r="C11" i="1"/>
  <c r="C10" i="1" l="1"/>
  <c r="F10" i="1"/>
  <c r="C9" i="1" l="1"/>
  <c r="D9" i="1"/>
  <c r="E9" i="1" l="1"/>
  <c r="F9" i="1"/>
  <c r="D8" i="1" l="1"/>
  <c r="F8" i="1" l="1"/>
  <c r="C8" i="1"/>
  <c r="E8" i="1"/>
  <c r="D4" i="1" l="1"/>
  <c r="C7" i="1"/>
  <c r="C6" i="1"/>
  <c r="C5" i="1"/>
  <c r="D6" i="1" l="1"/>
  <c r="D7" i="1" l="1"/>
  <c r="E6" i="1"/>
  <c r="D5" i="1"/>
  <c r="E7" i="1"/>
  <c r="F6" i="1"/>
  <c r="F7" i="1"/>
  <c r="E5" i="1"/>
  <c r="F5" i="1"/>
  <c r="C4" i="1" l="1"/>
  <c r="C17" i="1" s="1"/>
  <c r="F4" i="1" l="1"/>
  <c r="E4" i="1"/>
</calcChain>
</file>

<file path=xl/sharedStrings.xml><?xml version="1.0" encoding="utf-8"?>
<sst xmlns="http://schemas.openxmlformats.org/spreadsheetml/2006/main" count="55" uniqueCount="29">
  <si>
    <t>All products</t>
  </si>
  <si>
    <t>Month</t>
  </si>
  <si>
    <t>2016 Export value</t>
  </si>
  <si>
    <t>2017 Export value</t>
  </si>
  <si>
    <t>Change (2017 vs 2016)</t>
  </si>
  <si>
    <t>USD</t>
  </si>
  <si>
    <t>Volume (kg)</t>
  </si>
  <si>
    <t xml:space="preserve">
ASP
(USD/kg)</t>
  </si>
  <si>
    <t>Jan</t>
  </si>
  <si>
    <t>Feb</t>
  </si>
  <si>
    <t>Mar</t>
  </si>
  <si>
    <t>Apr</t>
  </si>
  <si>
    <t>May</t>
  </si>
  <si>
    <t>Jun</t>
  </si>
  <si>
    <t>Jul</t>
  </si>
  <si>
    <t>Aug</t>
  </si>
  <si>
    <t>Sep</t>
  </si>
  <si>
    <t>Oct</t>
  </si>
  <si>
    <t>Nov</t>
  </si>
  <si>
    <t>Dec</t>
  </si>
  <si>
    <t>Total</t>
  </si>
  <si>
    <t>Pangasius</t>
  </si>
  <si>
    <t>The drop in general ASP was mainly caused by pangasius' ASP</t>
  </si>
  <si>
    <t>Drop in y-o-y ASP was due to May and June's record-high ASPs. In mid April 2016, the USDA Catfish Inspection Program officially took effect. The market was worried about the potential effects of this program on Vietnam's pangasius supply to the U.S. and this sentiment had led to increasing stocking from U.S. buyers and the surge in import price in the next 2 months i.e. May and June despite the normally low summer season. Additionally, the raw material shortage cooled down since beginning of May-2017 also translated to lower selling price to customers.</t>
  </si>
  <si>
    <t>In Aug, the subsidiary Vinh Hoan Collagen mainly sold gelatin (lower selling price vs collagen), which led to a lower overall ASP</t>
  </si>
  <si>
    <t>On Aug 2, 2017, FSIS- the inspection agency under USDA, started to reinspect all shipments of pangasius imported to the U.S. 1 month ahead of initial schedule (Sep 1, 2017). According to FSIS's requirements, all containers must be loaded to official import inspection establishments aka i-houses for reinspection operations. Due to limited number of available i-houses (total 45 in all US territory) and the i-houses being used for reinspection of many species rather than Siluriformes fish itself, and FSIS inspectors undertaking inspection activities of many species; the inventories had built up at the ports of entry/unlading and i-houses. To reduce storage costs and other related costs that might incur due to delay, Vinh Hoan actively timed its order shipping date towards end of Aug and Sep, thus the fall in Aug's volume. Besides, Vinh Hoan had to register and send ahead the labels to USDA for approval to ensure compliance with FSIS's labelling requirements effective from Sep 1. These labelling review and approval process took time and therefore, had affected Vinh Hoan's exports. Also, inventory build-up had led to less supply to commerce and a consequential price surge. By the end of Aug, the exports to the U.S had resumed to normal pace.</t>
  </si>
  <si>
    <t>Comment</t>
  </si>
  <si>
    <t>In Sep, due to limited supply of the raw materials (e.g. raw fish) and increasing demand from exporting markets for year-end season, raw fish price surged up by 20-25% from Aug-Sep. As a result, so far we have recorded the highest selling price (of frozen fillets)  since beginning of the 2017 (year-on-year increase of 23%). However, the selling price still did not catch up at the same rate with that of the raw fish (ASP up merely 5% from Aug-Sep). We expect to see an upward selling price in the last quarter, thus have limited our sales in Sep (at the current stagnantly adjusted price) to stock up for a more robust sales in Q4.</t>
  </si>
  <si>
    <t>Q3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</si>
</sst>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0"/>
      <color theme="1"/>
      <name val="Times New Roman"/>
      <family val="1"/>
      <charset val="163"/>
    </font>
    <font>
      <sz val="10"/>
      <color theme="1"/>
      <name val="Tahoma"/>
      <family val="2"/>
      <charset val="163"/>
    </font>
    <font>
      <sz val="11"/>
      <color theme="1"/>
      <name val="Tahoma"/>
      <family val="2"/>
      <charset val="163"/>
    </font>
    <font>
      <b/>
      <sz val="10"/>
      <color theme="1"/>
      <name val="Tahoma"/>
      <family val="2"/>
      <charset val="163"/>
    </font>
    <font>
      <b/>
      <sz val="10"/>
      <name val="Tahoma"/>
      <family val="2"/>
      <charset val="163"/>
    </font>
    <font>
      <sz val="10"/>
      <name val="Tahoma"/>
      <family val="2"/>
      <charset val="163"/>
    </font>
    <font>
      <b/>
      <sz val="14"/>
      <color rgb="FF00B0F0"/>
      <name val="Tahoma"/>
      <family val="2"/>
      <charset val="163"/>
    </font>
    <font>
      <sz val="11"/>
      <color rgb="FF00B0F0"/>
      <name val="Calibri"/>
      <family val="2"/>
      <scheme val="minor"/>
    </font>
    <font>
      <sz val="10"/>
      <color rgb="FF00B0F0"/>
      <name val="Tahoma"/>
      <family val="2"/>
      <charset val="163"/>
    </font>
    <font>
      <sz val="11"/>
      <color rgb="FF00B0F0"/>
      <name val="Tahoma"/>
      <family val="2"/>
      <charset val="163"/>
    </font>
    <font>
      <b/>
      <sz val="11"/>
      <color theme="0"/>
      <name val="Tahoma"/>
      <family val="2"/>
      <charset val="163"/>
    </font>
    <font>
      <b/>
      <sz val="11"/>
      <color theme="1"/>
      <name val="Calibri"/>
      <family val="2"/>
      <scheme val="minor"/>
    </font>
    <font>
      <b/>
      <sz val="11"/>
      <color theme="1"/>
      <name val="Tahoma"/>
      <family val="2"/>
      <charset val="163"/>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1"/>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41" fontId="2" fillId="0" borderId="0" xfId="0" applyNumberFormat="1" applyFont="1"/>
    <xf numFmtId="0" fontId="0" fillId="0" borderId="0" xfId="0" applyAlignment="1">
      <alignment vertical="center"/>
    </xf>
    <xf numFmtId="0" fontId="0" fillId="0" borderId="0" xfId="0" applyAlignment="1">
      <alignment wrapText="1"/>
    </xf>
    <xf numFmtId="0" fontId="4" fillId="0" borderId="0" xfId="0" applyFont="1" applyAlignment="1">
      <alignment wrapText="1"/>
    </xf>
    <xf numFmtId="41" fontId="5" fillId="0" borderId="1" xfId="0" applyNumberFormat="1" applyFont="1" applyBorder="1"/>
    <xf numFmtId="41" fontId="6" fillId="3" borderId="1" xfId="0" applyNumberFormat="1" applyFont="1" applyFill="1" applyBorder="1" applyAlignment="1">
      <alignment horizontal="center"/>
    </xf>
    <xf numFmtId="164" fontId="5" fillId="2" borderId="1" xfId="1" applyNumberFormat="1" applyFont="1" applyFill="1" applyBorder="1" applyAlignment="1">
      <alignment horizontal="center"/>
    </xf>
    <xf numFmtId="41" fontId="5" fillId="2" borderId="1" xfId="0" applyNumberFormat="1" applyFont="1" applyFill="1" applyBorder="1" applyAlignment="1"/>
    <xf numFmtId="41" fontId="5" fillId="2" borderId="1" xfId="0" applyNumberFormat="1" applyFont="1" applyFill="1" applyBorder="1" applyAlignment="1">
      <alignment horizontal="center"/>
    </xf>
    <xf numFmtId="41" fontId="3" fillId="0" borderId="1" xfId="0" applyNumberFormat="1" applyFont="1" applyBorder="1"/>
    <xf numFmtId="41" fontId="7" fillId="3" borderId="1" xfId="0" applyNumberFormat="1" applyFont="1" applyFill="1" applyBorder="1"/>
    <xf numFmtId="9" fontId="3" fillId="2" borderId="1" xfId="0" applyNumberFormat="1" applyFont="1" applyFill="1" applyBorder="1"/>
    <xf numFmtId="9" fontId="3" fillId="2" borderId="1" xfId="1" applyNumberFormat="1" applyFont="1" applyFill="1" applyBorder="1"/>
    <xf numFmtId="9" fontId="5" fillId="2" borderId="1" xfId="0" applyNumberFormat="1" applyFont="1" applyFill="1" applyBorder="1"/>
    <xf numFmtId="41" fontId="3" fillId="0" borderId="1" xfId="0" applyNumberFormat="1" applyFont="1" applyBorder="1" applyAlignment="1">
      <alignment vertical="center"/>
    </xf>
    <xf numFmtId="41" fontId="7" fillId="3" borderId="1" xfId="0" applyNumberFormat="1" applyFont="1" applyFill="1" applyBorder="1" applyAlignment="1">
      <alignment vertical="center"/>
    </xf>
    <xf numFmtId="9" fontId="3" fillId="2" borderId="1" xfId="0" applyNumberFormat="1" applyFont="1" applyFill="1" applyBorder="1" applyAlignment="1">
      <alignment vertical="center"/>
    </xf>
    <xf numFmtId="9" fontId="5" fillId="2" borderId="1" xfId="0" applyNumberFormat="1" applyFont="1" applyFill="1" applyBorder="1" applyAlignment="1">
      <alignment vertical="center"/>
    </xf>
    <xf numFmtId="0" fontId="4" fillId="0" borderId="0" xfId="0" applyFont="1" applyAlignment="1">
      <alignment vertical="center" wrapText="1"/>
    </xf>
    <xf numFmtId="9" fontId="3" fillId="2" borderId="1" xfId="1" applyNumberFormat="1" applyFont="1" applyFill="1" applyBorder="1" applyAlignment="1">
      <alignment vertical="center"/>
    </xf>
    <xf numFmtId="43" fontId="3" fillId="2" borderId="1" xfId="0" applyNumberFormat="1" applyFont="1" applyFill="1" applyBorder="1"/>
    <xf numFmtId="41" fontId="5" fillId="2" borderId="1" xfId="0" applyNumberFormat="1" applyFont="1" applyFill="1" applyBorder="1"/>
    <xf numFmtId="43" fontId="3" fillId="2" borderId="1" xfId="1" applyFont="1" applyFill="1" applyBorder="1"/>
    <xf numFmtId="41" fontId="5" fillId="0" borderId="1" xfId="0" applyNumberFormat="1" applyFont="1" applyFill="1" applyBorder="1"/>
    <xf numFmtId="41" fontId="6" fillId="3" borderId="1" xfId="0" applyNumberFormat="1" applyFont="1" applyFill="1" applyBorder="1"/>
    <xf numFmtId="41" fontId="8" fillId="5" borderId="0" xfId="0" applyNumberFormat="1" applyFont="1" applyFill="1"/>
    <xf numFmtId="0" fontId="9" fillId="5" borderId="0" xfId="0" applyFont="1" applyFill="1"/>
    <xf numFmtId="41" fontId="10" fillId="5" borderId="0" xfId="0" applyNumberFormat="1" applyFont="1" applyFill="1"/>
    <xf numFmtId="0" fontId="11" fillId="5" borderId="0" xfId="0" applyFont="1" applyFill="1" applyAlignment="1">
      <alignment wrapText="1"/>
    </xf>
    <xf numFmtId="41" fontId="5" fillId="4" borderId="1" xfId="0" applyNumberFormat="1" applyFont="1" applyFill="1" applyBorder="1" applyAlignment="1">
      <alignment horizontal="center"/>
    </xf>
    <xf numFmtId="164" fontId="5" fillId="4" borderId="1" xfId="1" applyNumberFormat="1" applyFont="1" applyFill="1" applyBorder="1" applyAlignment="1">
      <alignment horizontal="center"/>
    </xf>
    <xf numFmtId="164" fontId="3" fillId="4" borderId="1" xfId="1" applyNumberFormat="1" applyFont="1" applyFill="1" applyBorder="1"/>
    <xf numFmtId="164" fontId="3" fillId="4" borderId="1" xfId="1" applyNumberFormat="1" applyFont="1" applyFill="1" applyBorder="1" applyAlignment="1">
      <alignment vertical="center"/>
    </xf>
    <xf numFmtId="164" fontId="5" fillId="4" borderId="1" xfId="1" applyNumberFormat="1" applyFont="1" applyFill="1" applyBorder="1"/>
    <xf numFmtId="41" fontId="3" fillId="2" borderId="1" xfId="0" applyNumberFormat="1" applyFont="1" applyFill="1" applyBorder="1"/>
    <xf numFmtId="9" fontId="3" fillId="0" borderId="1" xfId="1" applyNumberFormat="1" applyFont="1" applyFill="1" applyBorder="1"/>
    <xf numFmtId="41" fontId="5" fillId="2" borderId="1" xfId="0" applyNumberFormat="1" applyFont="1" applyFill="1" applyBorder="1" applyAlignment="1">
      <alignment horizontal="center"/>
    </xf>
    <xf numFmtId="0" fontId="4" fillId="0" borderId="2" xfId="0" applyFont="1" applyBorder="1" applyAlignment="1">
      <alignment horizontal="left" vertical="center" wrapText="1"/>
    </xf>
    <xf numFmtId="0" fontId="12" fillId="6" borderId="2" xfId="0" applyFont="1" applyFill="1" applyBorder="1" applyAlignment="1">
      <alignment horizontal="center" vertical="center" wrapText="1"/>
    </xf>
    <xf numFmtId="41" fontId="5" fillId="0" borderId="1" xfId="0" applyNumberFormat="1" applyFont="1" applyBorder="1" applyAlignment="1">
      <alignment vertical="center"/>
    </xf>
    <xf numFmtId="41" fontId="6" fillId="3" borderId="1" xfId="0" applyNumberFormat="1" applyFont="1" applyFill="1" applyBorder="1" applyAlignment="1">
      <alignment vertical="center"/>
    </xf>
    <xf numFmtId="164" fontId="5" fillId="4" borderId="1" xfId="1" applyNumberFormat="1" applyFont="1" applyFill="1" applyBorder="1" applyAlignment="1">
      <alignment vertical="center"/>
    </xf>
    <xf numFmtId="9" fontId="5" fillId="2" borderId="1" xfId="1" applyNumberFormat="1" applyFont="1" applyFill="1" applyBorder="1" applyAlignment="1">
      <alignment vertical="center"/>
    </xf>
    <xf numFmtId="0" fontId="14" fillId="0" borderId="0" xfId="0" applyFont="1" applyAlignment="1">
      <alignment wrapText="1"/>
    </xf>
    <xf numFmtId="0" fontId="13" fillId="0" borderId="0" xfId="0" applyFont="1"/>
  </cellXfs>
  <cellStyles count="2">
    <cellStyle name="Comma"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3310269</xdr:colOff>
      <xdr:row>0</xdr:row>
      <xdr:rowOff>0</xdr:rowOff>
    </xdr:from>
    <xdr:to>
      <xdr:col>6</xdr:col>
      <xdr:colOff>3935506</xdr:colOff>
      <xdr:row>3</xdr:row>
      <xdr:rowOff>52963</xdr:rowOff>
    </xdr:to>
    <xdr:pic>
      <xdr:nvPicPr>
        <xdr:cNvPr id="3" name="Picture 2" descr="http://pngimg.com/uploads/sticky_note/sticky_note_PNG1896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316" y="0"/>
          <a:ext cx="625237" cy="635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le%20Report%20(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s"/>
      <sheetName val="Total"/>
      <sheetName val="Pangasius"/>
      <sheetName val="Other by-products"/>
      <sheetName val="Value-added products"/>
      <sheetName val="Barramundi"/>
      <sheetName val="Tilapia"/>
      <sheetName val="Fishmeal, fish oil"/>
      <sheetName val="Collagen &amp; Gelatin"/>
      <sheetName val="Shrimp, seafood, others"/>
    </sheetNames>
    <sheetDataSet>
      <sheetData sheetId="0"/>
      <sheetData sheetId="1">
        <row r="4">
          <cell r="L4">
            <v>17691633</v>
          </cell>
          <cell r="M4">
            <v>-0.27485240894858021</v>
          </cell>
          <cell r="N4">
            <v>-3.5517886303275681E-3</v>
          </cell>
          <cell r="O4">
            <v>-0.27665019947320135</v>
          </cell>
        </row>
        <row r="5">
          <cell r="L5">
            <v>17650912</v>
          </cell>
          <cell r="M5">
            <v>0.15768955331708723</v>
          </cell>
          <cell r="N5">
            <v>-0.13221223818681727</v>
          </cell>
          <cell r="O5">
            <v>5.3666146219344402E-3</v>
          </cell>
        </row>
        <row r="6">
          <cell r="L6">
            <v>21254722</v>
          </cell>
          <cell r="M6">
            <v>-3.800151900634241E-2</v>
          </cell>
          <cell r="N6">
            <v>3.8083381828122542E-2</v>
          </cell>
          <cell r="O6">
            <v>-6.3930769516862274E-4</v>
          </cell>
        </row>
        <row r="7">
          <cell r="L7">
            <v>25524625</v>
          </cell>
          <cell r="M7">
            <v>0.24527090674573437</v>
          </cell>
          <cell r="N7">
            <v>6.4800021652573037E-2</v>
          </cell>
          <cell r="O7">
            <v>0.32416743532624537</v>
          </cell>
        </row>
        <row r="8">
          <cell r="L8">
            <v>27502400</v>
          </cell>
          <cell r="M8">
            <v>1.8568440953779852E-2</v>
          </cell>
          <cell r="N8">
            <v>-5.5219158476582542E-2</v>
          </cell>
          <cell r="O8">
            <v>-3.7468636027638835E-2</v>
          </cell>
        </row>
        <row r="9">
          <cell r="L9">
            <v>30623903.21943932</v>
          </cell>
          <cell r="M9">
            <v>0.23710229746427225</v>
          </cell>
          <cell r="N9">
            <v>-0.14199384854268304</v>
          </cell>
          <cell r="O9">
            <v>6.1441381206325252E-2</v>
          </cell>
        </row>
        <row r="10">
          <cell r="L10">
            <v>27720735.170000002</v>
          </cell>
          <cell r="M10">
            <v>0.39893037423222055</v>
          </cell>
          <cell r="N10">
            <v>2.4391750768951281E-2</v>
          </cell>
          <cell r="O10">
            <v>0.43164688064709567</v>
          </cell>
        </row>
        <row r="11">
          <cell r="L11">
            <v>22373117</v>
          </cell>
          <cell r="M11">
            <v>-0.15676700995861381</v>
          </cell>
          <cell r="N11">
            <v>-2.2771408064904519E-2</v>
          </cell>
          <cell r="O11">
            <v>-0.1755533405502594</v>
          </cell>
        </row>
        <row r="12">
          <cell r="L12">
            <v>21052202</v>
          </cell>
          <cell r="M12">
            <v>-0.1347934211256242</v>
          </cell>
          <cell r="N12">
            <v>0.16999755462742572</v>
          </cell>
          <cell r="O12">
            <v>1.2189671908395372E-2</v>
          </cell>
        </row>
        <row r="16">
          <cell r="M16">
            <v>-0.22574043104022978</v>
          </cell>
          <cell r="N16">
            <v>4.3142874835684353E-3</v>
          </cell>
          <cell r="O16">
            <v>-0.22240005267283347</v>
          </cell>
        </row>
        <row r="21">
          <cell r="M21">
            <v>7.6902701548187125E-3</v>
          </cell>
          <cell r="N21">
            <v>4.9101491096594563E-2</v>
          </cell>
          <cell r="O21">
            <v>5.7169364982950555E-2</v>
          </cell>
        </row>
      </sheetData>
      <sheetData sheetId="2">
        <row r="4">
          <cell r="L4">
            <v>15469821</v>
          </cell>
          <cell r="M4">
            <v>-0.34868694658880128</v>
          </cell>
          <cell r="N4">
            <v>1.2495995137669524E-2</v>
          </cell>
          <cell r="O4">
            <v>-0.34166209222207955</v>
          </cell>
        </row>
        <row r="5">
          <cell r="L5">
            <v>13192465</v>
          </cell>
          <cell r="M5">
            <v>-0.22053091126073809</v>
          </cell>
          <cell r="N5">
            <v>3.6508657292901203E-2</v>
          </cell>
          <cell r="O5">
            <v>-0.19120374338324131</v>
          </cell>
        </row>
        <row r="6">
          <cell r="L6">
            <v>17444797</v>
          </cell>
          <cell r="M6">
            <v>-8.5226280823412437E-2</v>
          </cell>
          <cell r="N6">
            <v>2.4785334728133934E-2</v>
          </cell>
          <cell r="O6">
            <v>-6.3186383721496542E-2</v>
          </cell>
        </row>
        <row r="7">
          <cell r="L7">
            <v>22647654</v>
          </cell>
          <cell r="M7">
            <v>0.33283201172830768</v>
          </cell>
          <cell r="N7">
            <v>5.4282751652667827E-4</v>
          </cell>
          <cell r="O7">
            <v>0.33154078990713343</v>
          </cell>
        </row>
        <row r="8">
          <cell r="L8">
            <v>23730371</v>
          </cell>
          <cell r="M8">
            <v>6.6146657776152473E-2</v>
          </cell>
          <cell r="N8">
            <v>-0.1243452093394386</v>
          </cell>
          <cell r="O8">
            <v>-6.5841147688126878E-2</v>
          </cell>
        </row>
        <row r="9">
          <cell r="L9">
            <v>27261721.21943932</v>
          </cell>
          <cell r="M9">
            <v>0.29103403500679037</v>
          </cell>
          <cell r="N9">
            <v>-0.189112575512557</v>
          </cell>
          <cell r="O9">
            <v>4.5912074021626337E-2</v>
          </cell>
        </row>
        <row r="10">
          <cell r="L10">
            <v>24230146.170000002</v>
          </cell>
          <cell r="M10">
            <v>0.30035292626185095</v>
          </cell>
          <cell r="N10">
            <v>6.4666561797716238E-2</v>
          </cell>
          <cell r="O10">
            <v>0.38680905689025047</v>
          </cell>
        </row>
        <row r="11">
          <cell r="L11">
            <v>18332736</v>
          </cell>
          <cell r="M11">
            <v>-0.34521050649159335</v>
          </cell>
          <cell r="N11">
            <v>0.13558933019761721</v>
          </cell>
          <cell r="O11">
            <v>-0.25526673903814079</v>
          </cell>
        </row>
        <row r="12">
          <cell r="L12">
            <v>18200279.050000001</v>
          </cell>
          <cell r="M12">
            <v>-0.22461823952272353</v>
          </cell>
          <cell r="N12">
            <v>0.23284078405201125</v>
          </cell>
          <cell r="O12">
            <v>-4.5134436451969129E-2</v>
          </cell>
        </row>
        <row r="16">
          <cell r="M16">
            <v>-0.29521366604318866</v>
          </cell>
          <cell r="N16">
            <v>2.7475074370761465E-2</v>
          </cell>
          <cell r="O16">
            <v>-0.27584960910222889</v>
          </cell>
        </row>
        <row r="21">
          <cell r="I21">
            <v>61148949</v>
          </cell>
          <cell r="L21">
            <v>60763161.219999999</v>
          </cell>
          <cell r="M21">
            <v>-0.13032913328311635</v>
          </cell>
          <cell r="N21">
            <v>0.14260584479642935</v>
          </cell>
          <cell r="O21">
            <v>-6.3089846401122029E-3</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zoomScale="85" zoomScaleNormal="85" workbookViewId="0">
      <pane xSplit="1" ySplit="3" topLeftCell="B4" activePane="bottomRight" state="frozen"/>
      <selection pane="topRight" activeCell="B1" sqref="B1"/>
      <selection pane="bottomLeft" activeCell="A4" sqref="A4"/>
      <selection pane="bottomRight"/>
    </sheetView>
  </sheetViews>
  <sheetFormatPr defaultColWidth="0" defaultRowHeight="14.4" zeroHeight="1" x14ac:dyDescent="0.3"/>
  <cols>
    <col min="1" max="1" width="10.88671875" customWidth="1"/>
    <col min="2" max="3" width="17.5546875" bestFit="1" customWidth="1"/>
    <col min="4" max="4" width="12.5546875" bestFit="1" customWidth="1"/>
    <col min="5" max="5" width="16.44140625" bestFit="1" customWidth="1"/>
    <col min="6" max="6" width="6.44140625" bestFit="1" customWidth="1"/>
    <col min="7" max="7" width="86.77734375" style="3" customWidth="1"/>
    <col min="8" max="16384" width="8.88671875" hidden="1"/>
  </cols>
  <sheetData>
    <row r="1" spans="1:7" s="27" customFormat="1" ht="17.399999999999999" x14ac:dyDescent="0.3">
      <c r="A1" s="26" t="s">
        <v>0</v>
      </c>
      <c r="B1" s="28"/>
      <c r="C1" s="28"/>
      <c r="D1" s="28"/>
      <c r="E1" s="28"/>
      <c r="F1" s="28"/>
      <c r="G1" s="29"/>
    </row>
    <row r="2" spans="1:7" x14ac:dyDescent="0.3">
      <c r="A2" s="5" t="s">
        <v>1</v>
      </c>
      <c r="B2" s="6" t="s">
        <v>2</v>
      </c>
      <c r="C2" s="30" t="s">
        <v>3</v>
      </c>
      <c r="D2" s="37" t="s">
        <v>4</v>
      </c>
      <c r="E2" s="37"/>
      <c r="F2" s="37"/>
      <c r="G2" s="39" t="s">
        <v>26</v>
      </c>
    </row>
    <row r="3" spans="1:7" x14ac:dyDescent="0.3">
      <c r="A3" s="5"/>
      <c r="B3" s="6" t="s">
        <v>5</v>
      </c>
      <c r="C3" s="31" t="s">
        <v>5</v>
      </c>
      <c r="D3" s="7" t="s">
        <v>6</v>
      </c>
      <c r="E3" s="8" t="s">
        <v>7</v>
      </c>
      <c r="F3" s="9" t="s">
        <v>5</v>
      </c>
      <c r="G3" s="39"/>
    </row>
    <row r="4" spans="1:7" x14ac:dyDescent="0.3">
      <c r="A4" s="10" t="s">
        <v>8</v>
      </c>
      <c r="B4" s="11">
        <v>24457922</v>
      </c>
      <c r="C4" s="32">
        <f>[1]Total!L4</f>
        <v>17691633</v>
      </c>
      <c r="D4" s="12">
        <f>[1]Total!M4</f>
        <v>-0.27485240894858021</v>
      </c>
      <c r="E4" s="12">
        <f>[1]Total!N4</f>
        <v>-3.5517886303275681E-3</v>
      </c>
      <c r="F4" s="12">
        <f>[1]Total!O4</f>
        <v>-0.27665019947320135</v>
      </c>
      <c r="G4" s="4"/>
    </row>
    <row r="5" spans="1:7" x14ac:dyDescent="0.3">
      <c r="A5" s="10" t="s">
        <v>9</v>
      </c>
      <c r="B5" s="11">
        <v>17556692</v>
      </c>
      <c r="C5" s="32">
        <f>[1]Total!L5</f>
        <v>17650912</v>
      </c>
      <c r="D5" s="12">
        <f>[1]Total!M5</f>
        <v>0.15768955331708723</v>
      </c>
      <c r="E5" s="12">
        <f>[1]Total!N5</f>
        <v>-0.13221223818681727</v>
      </c>
      <c r="F5" s="12">
        <f>[1]Total!O5</f>
        <v>5.3666146219344402E-3</v>
      </c>
      <c r="G5"/>
    </row>
    <row r="6" spans="1:7" x14ac:dyDescent="0.3">
      <c r="A6" s="10" t="s">
        <v>10</v>
      </c>
      <c r="B6" s="11">
        <v>21268319</v>
      </c>
      <c r="C6" s="32">
        <f>[1]Total!L6</f>
        <v>21254722</v>
      </c>
      <c r="D6" s="12">
        <f>[1]Total!M6</f>
        <v>-3.800151900634241E-2</v>
      </c>
      <c r="E6" s="12">
        <f>[1]Total!N6</f>
        <v>3.8083381828122542E-2</v>
      </c>
      <c r="F6" s="12">
        <f>[1]Total!O6</f>
        <v>-6.3930769516862274E-4</v>
      </c>
      <c r="G6" s="4"/>
    </row>
    <row r="7" spans="1:7" x14ac:dyDescent="0.3">
      <c r="A7" s="10" t="s">
        <v>11</v>
      </c>
      <c r="B7" s="11">
        <v>19275980</v>
      </c>
      <c r="C7" s="32">
        <f>[1]Total!L7</f>
        <v>25524625</v>
      </c>
      <c r="D7" s="12">
        <f>[1]Total!M7</f>
        <v>0.24527090674573437</v>
      </c>
      <c r="E7" s="12">
        <f>[1]Total!N7</f>
        <v>6.4800021652573037E-2</v>
      </c>
      <c r="F7" s="12">
        <f>[1]Total!O7</f>
        <v>0.32416743532624537</v>
      </c>
      <c r="G7"/>
    </row>
    <row r="8" spans="1:7" x14ac:dyDescent="0.3">
      <c r="A8" s="10" t="s">
        <v>12</v>
      </c>
      <c r="B8" s="11">
        <v>28572991</v>
      </c>
      <c r="C8" s="32">
        <f>[1]Total!L8</f>
        <v>27502400</v>
      </c>
      <c r="D8" s="13">
        <f>[1]Total!M8</f>
        <v>1.8568440953779852E-2</v>
      </c>
      <c r="E8" s="14">
        <f>[1]Total!N8</f>
        <v>-5.5219158476582542E-2</v>
      </c>
      <c r="F8" s="14">
        <f>[1]Total!O8</f>
        <v>-3.7468636027638835E-2</v>
      </c>
      <c r="G8" s="4" t="s">
        <v>22</v>
      </c>
    </row>
    <row r="9" spans="1:7" x14ac:dyDescent="0.3">
      <c r="A9" s="10" t="s">
        <v>13</v>
      </c>
      <c r="B9" s="11">
        <v>28851243</v>
      </c>
      <c r="C9" s="32">
        <f>[1]Total!L9</f>
        <v>30623903.21943932</v>
      </c>
      <c r="D9" s="12">
        <f>[1]Total!M9</f>
        <v>0.23710229746427225</v>
      </c>
      <c r="E9" s="14">
        <f>[1]Total!N9</f>
        <v>-0.14199384854268304</v>
      </c>
      <c r="F9" s="14">
        <f>[1]Total!O9</f>
        <v>6.1441381206325252E-2</v>
      </c>
      <c r="G9" s="4" t="s">
        <v>22</v>
      </c>
    </row>
    <row r="10" spans="1:7" x14ac:dyDescent="0.3">
      <c r="A10" s="10" t="s">
        <v>14</v>
      </c>
      <c r="B10" s="11">
        <v>19362830</v>
      </c>
      <c r="C10" s="32">
        <f>[1]Total!L10</f>
        <v>27720735.170000002</v>
      </c>
      <c r="D10" s="13">
        <f>[1]Total!M10</f>
        <v>0.39893037423222055</v>
      </c>
      <c r="E10" s="14">
        <f>[1]Total!N10</f>
        <v>2.4391750768951281E-2</v>
      </c>
      <c r="F10" s="14">
        <f>[1]Total!O10</f>
        <v>0.43164688064709567</v>
      </c>
      <c r="G10" s="4"/>
    </row>
    <row r="11" spans="1:7" s="2" customFormat="1" ht="27.6" x14ac:dyDescent="0.3">
      <c r="A11" s="15" t="s">
        <v>15</v>
      </c>
      <c r="B11" s="16">
        <v>27137131</v>
      </c>
      <c r="C11" s="33">
        <f>[1]Total!L11</f>
        <v>22373117</v>
      </c>
      <c r="D11" s="17">
        <f>[1]Total!M11</f>
        <v>-0.15676700995861381</v>
      </c>
      <c r="E11" s="18">
        <f>[1]Total!N11</f>
        <v>-2.2771408064904519E-2</v>
      </c>
      <c r="F11" s="18">
        <f>[1]Total!O11</f>
        <v>-0.1755533405502594</v>
      </c>
      <c r="G11" s="19" t="s">
        <v>24</v>
      </c>
    </row>
    <row r="12" spans="1:7" s="2" customFormat="1" ht="110.4" x14ac:dyDescent="0.3">
      <c r="A12" s="15" t="s">
        <v>16</v>
      </c>
      <c r="B12" s="16">
        <v>20798673</v>
      </c>
      <c r="C12" s="33">
        <f>[1]Total!L12</f>
        <v>21052202</v>
      </c>
      <c r="D12" s="20">
        <f>[1]Total!M12</f>
        <v>-0.1347934211256242</v>
      </c>
      <c r="E12" s="18">
        <f>[1]Total!N12</f>
        <v>0.16999755462742572</v>
      </c>
      <c r="F12" s="18">
        <f>[1]Total!O12</f>
        <v>1.2189671908395372E-2</v>
      </c>
      <c r="G12" s="19" t="s">
        <v>27</v>
      </c>
    </row>
    <row r="13" spans="1:7" s="2" customFormat="1" x14ac:dyDescent="0.3">
      <c r="A13" s="40" t="s">
        <v>28</v>
      </c>
      <c r="B13" s="41">
        <v>67298634</v>
      </c>
      <c r="C13" s="42">
        <v>71146054.170000002</v>
      </c>
      <c r="D13" s="43">
        <f>[1]Total!$M$21</f>
        <v>7.6902701548187125E-3</v>
      </c>
      <c r="E13" s="18">
        <f>[1]Total!$N$21</f>
        <v>4.9101491096594563E-2</v>
      </c>
      <c r="F13" s="18">
        <f>[1]Total!$O$21</f>
        <v>5.7169364982950555E-2</v>
      </c>
      <c r="G13" s="19"/>
    </row>
    <row r="14" spans="1:7" x14ac:dyDescent="0.3">
      <c r="A14" s="10" t="s">
        <v>17</v>
      </c>
      <c r="B14" s="11">
        <v>20946657</v>
      </c>
      <c r="C14" s="32">
        <f>[1]Total!L13</f>
        <v>0</v>
      </c>
      <c r="D14" s="21">
        <f>[1]Total!M13</f>
        <v>0</v>
      </c>
      <c r="E14" s="22">
        <f>[1]Total!N13</f>
        <v>0</v>
      </c>
      <c r="F14" s="22">
        <f>[1]Total!O13</f>
        <v>0</v>
      </c>
      <c r="G14" s="4"/>
    </row>
    <row r="15" spans="1:7" x14ac:dyDescent="0.3">
      <c r="A15" s="10" t="s">
        <v>18</v>
      </c>
      <c r="B15" s="11">
        <v>20085389</v>
      </c>
      <c r="C15" s="32">
        <f>[1]Total!L14</f>
        <v>0</v>
      </c>
      <c r="D15" s="23">
        <f>[1]Total!M14</f>
        <v>0</v>
      </c>
      <c r="E15" s="22">
        <f>[1]Total!N14</f>
        <v>0</v>
      </c>
      <c r="F15" s="22">
        <f>[1]Total!O14</f>
        <v>0</v>
      </c>
      <c r="G15" s="4"/>
    </row>
    <row r="16" spans="1:7" x14ac:dyDescent="0.3">
      <c r="A16" s="10" t="s">
        <v>19</v>
      </c>
      <c r="B16" s="11">
        <v>23540936</v>
      </c>
      <c r="C16" s="32">
        <f>[1]Total!L15</f>
        <v>0</v>
      </c>
      <c r="D16" s="21">
        <f>[1]Total!M15</f>
        <v>0</v>
      </c>
      <c r="E16" s="22">
        <f>[1]Total!N15</f>
        <v>0</v>
      </c>
      <c r="F16" s="22">
        <f>[1]Total!O15</f>
        <v>0</v>
      </c>
      <c r="G16" s="4"/>
    </row>
    <row r="17" spans="1:7" x14ac:dyDescent="0.3">
      <c r="A17" s="24" t="s">
        <v>20</v>
      </c>
      <c r="B17" s="25">
        <f>SUM(B4:B16)</f>
        <v>339153397</v>
      </c>
      <c r="C17" s="34">
        <f>SUM(C4:C16)</f>
        <v>282540303.55943936</v>
      </c>
      <c r="D17" s="36">
        <f>[1]Total!$M$16</f>
        <v>-0.22574043104022978</v>
      </c>
      <c r="E17" s="36">
        <f>[1]Total!$N$16</f>
        <v>4.3142874835684353E-3</v>
      </c>
      <c r="F17" s="36">
        <f>[1]Total!$O$16</f>
        <v>-0.22240005267283347</v>
      </c>
      <c r="G17" s="4"/>
    </row>
    <row r="18" spans="1:7" x14ac:dyDescent="0.3">
      <c r="A18" s="1"/>
      <c r="B18" s="1"/>
      <c r="C18" s="1"/>
      <c r="D18" s="1"/>
      <c r="E18" s="1"/>
      <c r="F18" s="1"/>
    </row>
    <row r="19" spans="1:7" s="27" customFormat="1" ht="17.399999999999999" x14ac:dyDescent="0.3">
      <c r="A19" s="26" t="s">
        <v>21</v>
      </c>
      <c r="B19" s="28"/>
      <c r="C19" s="28"/>
      <c r="D19" s="28"/>
      <c r="E19" s="28"/>
      <c r="F19" s="28"/>
      <c r="G19" s="29"/>
    </row>
    <row r="20" spans="1:7" x14ac:dyDescent="0.3">
      <c r="A20" s="5" t="s">
        <v>1</v>
      </c>
      <c r="B20" s="6" t="s">
        <v>2</v>
      </c>
      <c r="C20" s="30" t="s">
        <v>3</v>
      </c>
      <c r="D20" s="37" t="s">
        <v>4</v>
      </c>
      <c r="E20" s="37"/>
      <c r="F20" s="37"/>
      <c r="G20" s="4"/>
    </row>
    <row r="21" spans="1:7" x14ac:dyDescent="0.3">
      <c r="A21" s="5"/>
      <c r="B21" s="6" t="s">
        <v>5</v>
      </c>
      <c r="C21" s="31" t="s">
        <v>5</v>
      </c>
      <c r="D21" s="7" t="s">
        <v>6</v>
      </c>
      <c r="E21" s="8" t="s">
        <v>7</v>
      </c>
      <c r="F21" s="9" t="s">
        <v>5</v>
      </c>
      <c r="G21" s="4"/>
    </row>
    <row r="22" spans="1:7" x14ac:dyDescent="0.3">
      <c r="A22" s="10" t="s">
        <v>8</v>
      </c>
      <c r="B22" s="11">
        <v>23498299</v>
      </c>
      <c r="C22" s="32">
        <f>[1]Pangasius!L4</f>
        <v>15469821</v>
      </c>
      <c r="D22" s="12">
        <f>[1]Pangasius!M4</f>
        <v>-0.34868694658880128</v>
      </c>
      <c r="E22" s="12">
        <f>[1]Pangasius!N4</f>
        <v>1.2495995137669524E-2</v>
      </c>
      <c r="F22" s="12">
        <f>[1]Pangasius!O4</f>
        <v>-0.34166209222207955</v>
      </c>
      <c r="G22" s="4"/>
    </row>
    <row r="23" spans="1:7" x14ac:dyDescent="0.3">
      <c r="A23" s="10" t="s">
        <v>9</v>
      </c>
      <c r="B23" s="11">
        <v>16311234</v>
      </c>
      <c r="C23" s="32">
        <f>[1]Pangasius!L5</f>
        <v>13192465</v>
      </c>
      <c r="D23" s="12">
        <f>[1]Pangasius!M5</f>
        <v>-0.22053091126073809</v>
      </c>
      <c r="E23" s="12">
        <f>[1]Pangasius!N5</f>
        <v>3.6508657292901203E-2</v>
      </c>
      <c r="F23" s="12">
        <f>[1]Pangasius!O5</f>
        <v>-0.19120374338324131</v>
      </c>
      <c r="G23" s="4"/>
    </row>
    <row r="24" spans="1:7" x14ac:dyDescent="0.3">
      <c r="A24" s="10" t="s">
        <v>10</v>
      </c>
      <c r="B24" s="11">
        <v>18621417</v>
      </c>
      <c r="C24" s="32">
        <f>[1]Pangasius!L6</f>
        <v>17444797</v>
      </c>
      <c r="D24" s="12">
        <f>[1]Pangasius!M6</f>
        <v>-8.5226280823412437E-2</v>
      </c>
      <c r="E24" s="12">
        <f>[1]Pangasius!N6</f>
        <v>2.4785334728133934E-2</v>
      </c>
      <c r="F24" s="12">
        <f>[1]Pangasius!O6</f>
        <v>-6.3186383721496542E-2</v>
      </c>
      <c r="G24" s="4"/>
    </row>
    <row r="25" spans="1:7" x14ac:dyDescent="0.3">
      <c r="A25" s="10" t="s">
        <v>11</v>
      </c>
      <c r="B25" s="11">
        <v>17008607</v>
      </c>
      <c r="C25" s="32">
        <f>[1]Pangasius!L7</f>
        <v>22647654</v>
      </c>
      <c r="D25" s="12">
        <f>[1]Pangasius!M7</f>
        <v>0.33283201172830768</v>
      </c>
      <c r="E25" s="12">
        <f>[1]Pangasius!N7</f>
        <v>5.4282751652667827E-4</v>
      </c>
      <c r="F25" s="12">
        <f>[1]Pangasius!O7</f>
        <v>0.33154078990713343</v>
      </c>
      <c r="G25" s="4"/>
    </row>
    <row r="26" spans="1:7" s="2" customFormat="1" x14ac:dyDescent="0.25">
      <c r="A26" s="15" t="s">
        <v>12</v>
      </c>
      <c r="B26" s="11">
        <v>25402929</v>
      </c>
      <c r="C26" s="32">
        <f>[1]Pangasius!L8</f>
        <v>23730371</v>
      </c>
      <c r="D26" s="17">
        <f>[1]Pangasius!M8</f>
        <v>6.6146657776152473E-2</v>
      </c>
      <c r="E26" s="17">
        <f>[1]Pangasius!N8</f>
        <v>-0.1243452093394386</v>
      </c>
      <c r="F26" s="17">
        <f>[1]Pangasius!O8</f>
        <v>-6.5841147688126878E-2</v>
      </c>
      <c r="G26" s="38" t="s">
        <v>23</v>
      </c>
    </row>
    <row r="27" spans="1:7" ht="91.8" customHeight="1" x14ac:dyDescent="0.3">
      <c r="A27" s="10" t="s">
        <v>13</v>
      </c>
      <c r="B27" s="11">
        <v>26065022</v>
      </c>
      <c r="C27" s="32">
        <f>[1]Pangasius!L9</f>
        <v>27261721.21943932</v>
      </c>
      <c r="D27" s="12">
        <f>[1]Pangasius!M9</f>
        <v>0.29103403500679037</v>
      </c>
      <c r="E27" s="12">
        <f>[1]Pangasius!N9</f>
        <v>-0.189112575512557</v>
      </c>
      <c r="F27" s="12">
        <f>[1]Pangasius!O9</f>
        <v>4.5912074021626337E-2</v>
      </c>
      <c r="G27" s="38"/>
    </row>
    <row r="28" spans="1:7" ht="25.8" customHeight="1" x14ac:dyDescent="0.3">
      <c r="A28" s="10" t="s">
        <v>14</v>
      </c>
      <c r="B28" s="11">
        <v>17471869</v>
      </c>
      <c r="C28" s="32">
        <f>[1]Pangasius!L10</f>
        <v>24230146.170000002</v>
      </c>
      <c r="D28" s="12">
        <f>[1]Pangasius!M10</f>
        <v>0.30035292626185095</v>
      </c>
      <c r="E28" s="12">
        <f>[1]Pangasius!N10</f>
        <v>6.4666561797716238E-2</v>
      </c>
      <c r="F28" s="12">
        <f>[1]Pangasius!O10</f>
        <v>0.38680905689025047</v>
      </c>
      <c r="G28" s="4"/>
    </row>
    <row r="29" spans="1:7" ht="193.8" x14ac:dyDescent="0.3">
      <c r="A29" s="10" t="s">
        <v>15</v>
      </c>
      <c r="B29" s="16">
        <v>24616513</v>
      </c>
      <c r="C29" s="33">
        <f>[1]Pangasius!L11</f>
        <v>18332736</v>
      </c>
      <c r="D29" s="12">
        <f>[1]Pangasius!M11</f>
        <v>-0.34521050649159335</v>
      </c>
      <c r="E29" s="12">
        <f>[1]Pangasius!N11</f>
        <v>0.13558933019761721</v>
      </c>
      <c r="F29" s="12">
        <f>[1]Pangasius!O11</f>
        <v>-0.25526673903814079</v>
      </c>
      <c r="G29" s="4" t="s">
        <v>25</v>
      </c>
    </row>
    <row r="30" spans="1:7" x14ac:dyDescent="0.3">
      <c r="A30" s="10" t="s">
        <v>16</v>
      </c>
      <c r="B30" s="16">
        <v>19060567</v>
      </c>
      <c r="C30" s="33">
        <f>[1]Pangasius!L12</f>
        <v>18200279.050000001</v>
      </c>
      <c r="D30" s="12">
        <f>[1]Pangasius!M12</f>
        <v>-0.22461823952272353</v>
      </c>
      <c r="E30" s="12">
        <f>[1]Pangasius!N12</f>
        <v>0.23284078405201125</v>
      </c>
      <c r="F30" s="12">
        <f>[1]Pangasius!O12</f>
        <v>-4.5134436451969129E-2</v>
      </c>
      <c r="G30" s="4"/>
    </row>
    <row r="31" spans="1:7" s="45" customFormat="1" x14ac:dyDescent="0.3">
      <c r="A31" s="5" t="s">
        <v>28</v>
      </c>
      <c r="B31" s="41">
        <f>[1]Pangasius!$I$21</f>
        <v>61148949</v>
      </c>
      <c r="C31" s="42">
        <f>[1]Pangasius!$L$21</f>
        <v>60763161.219999999</v>
      </c>
      <c r="D31" s="14">
        <f>[1]Pangasius!$M$21</f>
        <v>-0.13032913328311635</v>
      </c>
      <c r="E31" s="14">
        <f>[1]Pangasius!$N$21</f>
        <v>0.14260584479642935</v>
      </c>
      <c r="F31" s="14">
        <f>[1]Pangasius!$O$21</f>
        <v>-6.3089846401122029E-3</v>
      </c>
      <c r="G31" s="44"/>
    </row>
    <row r="32" spans="1:7" x14ac:dyDescent="0.3">
      <c r="A32" s="10" t="s">
        <v>17</v>
      </c>
      <c r="B32" s="11">
        <v>19599606</v>
      </c>
      <c r="C32" s="32">
        <f>[1]Pangasius!L13</f>
        <v>0</v>
      </c>
      <c r="D32" s="35">
        <f>[1]Pangasius!M13</f>
        <v>0</v>
      </c>
      <c r="E32" s="35">
        <f>[1]Pangasius!N13</f>
        <v>0</v>
      </c>
      <c r="F32" s="35">
        <f>[1]Pangasius!O13</f>
        <v>0</v>
      </c>
      <c r="G32" s="4"/>
    </row>
    <row r="33" spans="1:7" x14ac:dyDescent="0.3">
      <c r="A33" s="10" t="s">
        <v>18</v>
      </c>
      <c r="B33" s="11">
        <v>20153542</v>
      </c>
      <c r="C33" s="32">
        <f>[1]Pangasius!L14</f>
        <v>0</v>
      </c>
      <c r="D33" s="35">
        <f>[1]Pangasius!M14</f>
        <v>0</v>
      </c>
      <c r="E33" s="35">
        <f>[1]Pangasius!N14</f>
        <v>0</v>
      </c>
      <c r="F33" s="35">
        <f>[1]Pangasius!O14</f>
        <v>0</v>
      </c>
      <c r="G33" s="4"/>
    </row>
    <row r="34" spans="1:7" x14ac:dyDescent="0.3">
      <c r="A34" s="10" t="s">
        <v>19</v>
      </c>
      <c r="B34" s="11">
        <v>21461807</v>
      </c>
      <c r="C34" s="32">
        <f>[1]Pangasius!L15</f>
        <v>0</v>
      </c>
      <c r="D34" s="35">
        <f>[1]Pangasius!M15</f>
        <v>0</v>
      </c>
      <c r="E34" s="35">
        <f>[1]Pangasius!N15</f>
        <v>0</v>
      </c>
      <c r="F34" s="35">
        <f>[1]Pangasius!O15</f>
        <v>0</v>
      </c>
      <c r="G34" s="4"/>
    </row>
    <row r="35" spans="1:7" x14ac:dyDescent="0.3">
      <c r="A35" s="24" t="s">
        <v>20</v>
      </c>
      <c r="B35" s="25">
        <f>SUM(B22:B34)</f>
        <v>310420361</v>
      </c>
      <c r="C35" s="34">
        <f>SUM(C22:C34)</f>
        <v>241273151.65943936</v>
      </c>
      <c r="D35" s="36">
        <f>[1]Pangasius!$M$16</f>
        <v>-0.29521366604318866</v>
      </c>
      <c r="E35" s="36">
        <f>[1]Pangasius!$N$16</f>
        <v>2.7475074370761465E-2</v>
      </c>
      <c r="F35" s="12">
        <f>[1]Pangasius!$O$16</f>
        <v>-0.27584960910222889</v>
      </c>
      <c r="G35" s="4"/>
    </row>
    <row r="36" spans="1:7" x14ac:dyDescent="0.3"/>
    <row r="37" spans="1:7" x14ac:dyDescent="0.3"/>
  </sheetData>
  <mergeCells count="4">
    <mergeCell ref="D2:F2"/>
    <mergeCell ref="D20:F20"/>
    <mergeCell ref="G26:G27"/>
    <mergeCell ref="G2:G3"/>
  </mergeCells>
  <conditionalFormatting sqref="D4:D17 E17:F17">
    <cfRule type="cellIs" dxfId="10" priority="10" operator="greaterThan">
      <formula>0</formula>
    </cfRule>
    <cfRule type="cellIs" dxfId="9" priority="11" operator="lessThan">
      <formula>0</formula>
    </cfRule>
  </conditionalFormatting>
  <conditionalFormatting sqref="D4:F17">
    <cfRule type="cellIs" dxfId="8" priority="9" operator="greaterThan">
      <formula>0</formula>
    </cfRule>
  </conditionalFormatting>
  <conditionalFormatting sqref="D4:F16">
    <cfRule type="cellIs" dxfId="7" priority="8" operator="lessThan">
      <formula>0</formula>
    </cfRule>
  </conditionalFormatting>
  <conditionalFormatting sqref="D22:D35 E22:F34 D26:F26 E35">
    <cfRule type="cellIs" dxfId="6" priority="6" operator="greaterThan">
      <formula>0</formula>
    </cfRule>
    <cfRule type="cellIs" dxfId="5" priority="7" operator="lessThan">
      <formula>0</formula>
    </cfRule>
  </conditionalFormatting>
  <conditionalFormatting sqref="D22:F35">
    <cfRule type="cellIs" dxfId="4" priority="5" operator="greaterThan">
      <formula>0</formula>
    </cfRule>
  </conditionalFormatting>
  <conditionalFormatting sqref="D22:F34">
    <cfRule type="cellIs" dxfId="3" priority="4" operator="lessThan">
      <formula>0</formula>
    </cfRule>
  </conditionalFormatting>
  <conditionalFormatting sqref="F35">
    <cfRule type="cellIs" dxfId="2" priority="2" operator="greaterThan">
      <formula>0</formula>
    </cfRule>
    <cfRule type="cellIs" dxfId="1" priority="3" operator="lessThan">
      <formula>0</formula>
    </cfRule>
  </conditionalFormatting>
  <conditionalFormatting sqref="F35">
    <cfRule type="cellIs" dxfId="0" priority="1" operator="lessThan">
      <formula>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SBD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 Nguyen</dc:creator>
  <cp:lastModifiedBy>Ly Nguyen</cp:lastModifiedBy>
  <dcterms:created xsi:type="dcterms:W3CDTF">2017-05-12T08:15:33Z</dcterms:created>
  <dcterms:modified xsi:type="dcterms:W3CDTF">2017-10-06T11:28:51Z</dcterms:modified>
</cp:coreProperties>
</file>